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640" tabRatio="500" activeTab="1"/>
  </bookViews>
  <sheets>
    <sheet name="CDKT" sheetId="1" r:id="rId1"/>
    <sheet name="KQHDKD" sheetId="2" r:id="rId2"/>
    <sheet name="CHITIEU" sheetId="3" state="hidden" r:id="rId3"/>
  </sheets>
  <definedNames/>
  <calcPr fullCalcOnLoad="1"/>
</workbook>
</file>

<file path=xl/sharedStrings.xml><?xml version="1.0" encoding="utf-8"?>
<sst xmlns="http://schemas.openxmlformats.org/spreadsheetml/2006/main" count="109" uniqueCount="101">
  <si>
    <t>Ghi chuù: Soá lieäu trong caùc chæ tieâu coù daáu (*) ñöôïc ghi baèng soá aâm döôùi hình thöùc ghi trong ngoaëc ñôn ()</t>
  </si>
  <si>
    <t>COÂNG TY COÅ PHAÀN CAÙP SAØI GOØN</t>
  </si>
  <si>
    <t>KCN Long Thaønh, Ñoàng Nai</t>
  </si>
  <si>
    <t>Maãu CBTT-03</t>
  </si>
  <si>
    <t>(Ban haønh theo Thoâng tö soá 38/2007/TT-BTC ngaøy 18/4/2007 cuûa Boä tröôûng Boä Taøi Chính höôùng daãn veà vieäc Coâng boá thoâng tin treân thò tröôøng chöùng khoaùn)</t>
  </si>
  <si>
    <t>STT</t>
  </si>
  <si>
    <t>Noäi dung</t>
  </si>
  <si>
    <t>Soá dö ñaàu kyø</t>
  </si>
  <si>
    <t>Soá dö cuoái kyø</t>
  </si>
  <si>
    <t>I</t>
  </si>
  <si>
    <t>Tieàn vaø caùc khoaûn töông ñöông tieàn</t>
  </si>
  <si>
    <t>Caùc khoaûn ñaàu tö taøi chính ngaén haïn</t>
  </si>
  <si>
    <t>Caùc khoaûn phaûi thu ngaén haïn</t>
  </si>
  <si>
    <t>Haøng toàn kho</t>
  </si>
  <si>
    <t>Taøi saûn ngaén haïn khaùc</t>
  </si>
  <si>
    <t>Caùc khoaûn phaûi thu daøi haïn</t>
  </si>
  <si>
    <t>Taøi saûn coá ñònh</t>
  </si>
  <si>
    <t>Baát ñoäng saûn ñaàu tö</t>
  </si>
  <si>
    <t>Caùc khoaûn ñaàu tö taøi chính daøi haïn</t>
  </si>
  <si>
    <t>Taøi saûn daøi haïn khaùc</t>
  </si>
  <si>
    <t xml:space="preserve">         TOÅNG COÄNG TAØI SAÛN</t>
  </si>
  <si>
    <t>Nôï ngaén haïn</t>
  </si>
  <si>
    <t>Nôï daøi haïn</t>
  </si>
  <si>
    <t>Voán chuû sôû höõu</t>
  </si>
  <si>
    <t>Nguoàn kinh phí vaø quyõ khaùc</t>
  </si>
  <si>
    <t>TOÅNG COÄNG NGUOÀN VOÁN</t>
  </si>
  <si>
    <t>II</t>
  </si>
  <si>
    <t>Taøi saûn daøi haïn</t>
  </si>
  <si>
    <t>III</t>
  </si>
  <si>
    <t>IV</t>
  </si>
  <si>
    <t>Nôï phaûi traû</t>
  </si>
  <si>
    <t>V</t>
  </si>
  <si>
    <t>VI</t>
  </si>
  <si>
    <t xml:space="preserve">      - Voán ñaàu tö cuûa chuû sôû höõu</t>
  </si>
  <si>
    <t xml:space="preserve">      - Thaëng dö voán coå phaàn</t>
  </si>
  <si>
    <t xml:space="preserve">      - Voán khaùc cuûa chuû sôû höõu</t>
  </si>
  <si>
    <t xml:space="preserve">      - Coå phieáu quyõ</t>
  </si>
  <si>
    <t xml:space="preserve">      - Cheânh leäch ñaùnh giaù laïi taøi saûn</t>
  </si>
  <si>
    <t xml:space="preserve">      - Cheânh leäch tyû giaù hoái ñoaùi</t>
  </si>
  <si>
    <t xml:space="preserve">      - Quyõ ñaàu tö phaùt trieån</t>
  </si>
  <si>
    <t xml:space="preserve">      - Quyõ döï phoøng taøi chính</t>
  </si>
  <si>
    <t xml:space="preserve">      - Quyõ khaùc thuoäc voán chuû sôû höõu</t>
  </si>
  <si>
    <t xml:space="preserve">      - Lôïi nhuaän sau thueá chöa phaân phoái</t>
  </si>
  <si>
    <t xml:space="preserve">      - Nguoàn voán ñaàu tö XDCB</t>
  </si>
  <si>
    <t xml:space="preserve">      - Nguoàn kinh phí</t>
  </si>
  <si>
    <t xml:space="preserve">      - Nguoàn kinh phí ñaõ hình thaønh TSCÑ</t>
  </si>
  <si>
    <t xml:space="preserve">      - Taøi saûn coá ñònh höõu hình</t>
  </si>
  <si>
    <t xml:space="preserve">      - Taøi saûn coá ñònh voâ hình</t>
  </si>
  <si>
    <t xml:space="preserve">      - Taøi saûn coá ñònh thueâ taøi chính</t>
  </si>
  <si>
    <t xml:space="preserve">      - Chi phí xaây döïng cô baûn dôû dang</t>
  </si>
  <si>
    <t>Chæ tieâu</t>
  </si>
  <si>
    <t>Kyø tröôùc</t>
  </si>
  <si>
    <t>Kyø baùo caùo</t>
  </si>
  <si>
    <t>Luyõ keá</t>
  </si>
  <si>
    <t>Doanh thu baùn haøng hoaù vaø cung caáp dòch vuï</t>
  </si>
  <si>
    <t>Caùc khoaûn giaûm tröø doanh thu</t>
  </si>
  <si>
    <t>Doanh thu thuaàn veà baùn haøng vaø cung caáp dòch vuï</t>
  </si>
  <si>
    <t>Giaù voán haøng baùn</t>
  </si>
  <si>
    <t>Lôïi nhuaän goäp veà baùn haøng vaø cung caáp dòch vuï</t>
  </si>
  <si>
    <t>Doanh thu hoaït ñoäng taøi chính</t>
  </si>
  <si>
    <t>Chi phí taøi chính</t>
  </si>
  <si>
    <t>Chi phí baùn haøng</t>
  </si>
  <si>
    <t>Chi phí quaûn lyù doanh nghieäp</t>
  </si>
  <si>
    <t>Thu nhaäp khaùc</t>
  </si>
  <si>
    <t>Chi phí khaùc</t>
  </si>
  <si>
    <t>Laõi cô baûn treân coå phieáu</t>
  </si>
  <si>
    <t>Lôïi nhuaän töø hoaït ñoäng kinh doanh</t>
  </si>
  <si>
    <t>Lôïi nhuaän khaùc</t>
  </si>
  <si>
    <t>Toång lôïi nhuaän keá toaùn tröôùc thueá</t>
  </si>
  <si>
    <t>Coå töùc treân moãi coå phieáu</t>
  </si>
  <si>
    <t>Thueá thu nhaäp doanh nghieäp</t>
  </si>
  <si>
    <t>Lôïi nhuaän sau thueá thu nhaäp baùn haøng</t>
  </si>
  <si>
    <t>V.</t>
  </si>
  <si>
    <t>Cô caáu taøi saûn</t>
  </si>
  <si>
    <t>%</t>
  </si>
  <si>
    <t xml:space="preserve">Taøi saûn ngaén haïn/Toång soá taøi saûn </t>
  </si>
  <si>
    <t xml:space="preserve">Taøi saûn daøi haïn/Toång soá taøi saûn </t>
  </si>
  <si>
    <t>Cô caáu nguoàn voán</t>
  </si>
  <si>
    <t>Nôï phaûi traû/Toång nguoàn voán</t>
  </si>
  <si>
    <t xml:space="preserve">Nguoàn voán chuû sôû höõu/Toång nguoàn voán </t>
  </si>
  <si>
    <t>Khaû naêng thanh toaùn</t>
  </si>
  <si>
    <t>Khaû naêng thanh toaùn nhanh</t>
  </si>
  <si>
    <t>Khaû naêng thanh toaùn hieän haønh</t>
  </si>
  <si>
    <t>Tyû suaát lôïi nhuaän</t>
  </si>
  <si>
    <t>Tyû suaát lôïi nhuaän sau thueá/Toång taøi saûn</t>
  </si>
  <si>
    <t>Tyû suaát lôïi nhuaän sau thueá/Doanh thu</t>
  </si>
  <si>
    <t>Tyû suaát lôïi nhuaän sau thueá/Nguoàn voán chuû sôû höõu</t>
  </si>
  <si>
    <t>Ñôn vò tính</t>
  </si>
  <si>
    <t>Laàn</t>
  </si>
  <si>
    <t>CAÙC CHÆ TIEÂU TAØI CHÍNH CÔ BAÛN</t>
  </si>
  <si>
    <t>Toång giaùm ñoác</t>
  </si>
  <si>
    <t>Phaïm Ngoïc Caàu</t>
  </si>
  <si>
    <t>Coâng ty coå phaàn Caùp Saøi Goøn</t>
  </si>
  <si>
    <t>BAÙO CAÙO TAØI CHÍNH TOÙM TAÉT</t>
  </si>
  <si>
    <t>Quyù I/2008</t>
  </si>
  <si>
    <t>I.A. BAÛNG CAÂN ÑOÁI KEÁ TOAÙN</t>
  </si>
  <si>
    <t>II.A.</t>
  </si>
  <si>
    <t>Ngaøy 12 thaùng 05 naêm 2008</t>
  </si>
  <si>
    <t xml:space="preserve">      - Quyõ khen thöôûng, phuùc lôïi</t>
  </si>
  <si>
    <t>KEÁT QUAÛ HOAÏT ÑOÄNG KINH DOANH (Quyù I/2008)</t>
  </si>
  <si>
    <t>408,13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</si>
</sst>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  <numFmt numFmtId="173" formatCode="_(* #,##0.0_);_(* \(#,##0.0\);_(* &quot;-&quot;??_);_(@_)"/>
  </numFmts>
  <fonts count="15">
    <font>
      <sz val="10"/>
      <color indexed="8"/>
      <name val="ARIAL"/>
      <family val="0"/>
    </font>
    <font>
      <sz val="10"/>
      <color indexed="8"/>
      <name val="VNI-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8"/>
      <name val="VNI-Times"/>
      <family val="0"/>
    </font>
    <font>
      <b/>
      <sz val="16"/>
      <color indexed="8"/>
      <name val="VNI-Times"/>
      <family val="0"/>
    </font>
    <font>
      <sz val="10.5"/>
      <name val="vni-times"/>
      <family val="0"/>
    </font>
    <font>
      <sz val="10"/>
      <name val="VNI-Times"/>
      <family val="0"/>
    </font>
    <font>
      <b/>
      <sz val="10.5"/>
      <name val="vni-times"/>
      <family val="0"/>
    </font>
    <font>
      <b/>
      <sz val="10.5"/>
      <color indexed="10"/>
      <name val="vni-times"/>
      <family val="0"/>
    </font>
    <font>
      <b/>
      <sz val="10"/>
      <color indexed="8"/>
      <name val="ARIAL"/>
      <family val="0"/>
    </font>
    <font>
      <i/>
      <sz val="10"/>
      <color indexed="8"/>
      <name val="VNI-Times"/>
      <family val="0"/>
    </font>
    <font>
      <b/>
      <sz val="12"/>
      <color indexed="8"/>
      <name val="VNI-Times"/>
      <family val="0"/>
    </font>
    <font>
      <sz val="12"/>
      <color indexed="8"/>
      <name val="VNI-Times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2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37" fontId="5" fillId="0" borderId="1" xfId="0" applyNumberFormat="1" applyFont="1" applyBorder="1" applyAlignment="1">
      <alignment vertical="top"/>
    </xf>
    <xf numFmtId="0" fontId="5" fillId="0" borderId="2" xfId="0" applyFont="1" applyBorder="1" applyAlignment="1">
      <alignment vertical="top"/>
    </xf>
    <xf numFmtId="37" fontId="1" fillId="0" borderId="2" xfId="0" applyNumberFormat="1" applyFont="1" applyBorder="1" applyAlignment="1">
      <alignment vertical="top"/>
    </xf>
    <xf numFmtId="0" fontId="1" fillId="0" borderId="3" xfId="0" applyFont="1" applyBorder="1" applyAlignment="1">
      <alignment vertical="top"/>
    </xf>
    <xf numFmtId="37" fontId="1" fillId="0" borderId="3" xfId="0" applyNumberFormat="1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37" fontId="1" fillId="0" borderId="4" xfId="0" applyNumberFormat="1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3" xfId="0" applyFont="1" applyBorder="1" applyAlignment="1">
      <alignment horizontal="center" vertical="top"/>
    </xf>
    <xf numFmtId="37" fontId="5" fillId="0" borderId="3" xfId="0" applyNumberFormat="1" applyFont="1" applyBorder="1" applyAlignment="1">
      <alignment vertical="top"/>
    </xf>
    <xf numFmtId="37" fontId="1" fillId="0" borderId="3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37" fontId="1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1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5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/>
    </xf>
    <xf numFmtId="9" fontId="5" fillId="0" borderId="6" xfId="22" applyFont="1" applyBorder="1" applyAlignment="1">
      <alignment horizontal="center" vertical="top"/>
    </xf>
    <xf numFmtId="0" fontId="7" fillId="0" borderId="7" xfId="0" applyFont="1" applyBorder="1" applyAlignment="1">
      <alignment vertical="top"/>
    </xf>
    <xf numFmtId="10" fontId="7" fillId="0" borderId="7" xfId="0" applyNumberFormat="1" applyFont="1" applyBorder="1" applyAlignment="1">
      <alignment horizontal="center"/>
    </xf>
    <xf numFmtId="0" fontId="9" fillId="0" borderId="7" xfId="21" applyFont="1" applyFill="1" applyBorder="1">
      <alignment/>
      <protection/>
    </xf>
    <xf numFmtId="0" fontId="9" fillId="0" borderId="7" xfId="21" applyFont="1" applyFill="1" applyBorder="1" applyAlignment="1">
      <alignment horizontal="center"/>
      <protection/>
    </xf>
    <xf numFmtId="0" fontId="7" fillId="0" borderId="7" xfId="21" applyFont="1" applyFill="1" applyBorder="1">
      <alignment/>
      <protection/>
    </xf>
    <xf numFmtId="10" fontId="7" fillId="0" borderId="7" xfId="21" applyNumberFormat="1" applyFont="1" applyFill="1" applyBorder="1" applyAlignment="1">
      <alignment horizontal="center"/>
      <protection/>
    </xf>
    <xf numFmtId="0" fontId="9" fillId="0" borderId="7" xfId="0" applyFont="1" applyBorder="1" applyAlignment="1">
      <alignment vertical="top"/>
    </xf>
    <xf numFmtId="0" fontId="9" fillId="0" borderId="7" xfId="0" applyFont="1" applyBorder="1" applyAlignment="1">
      <alignment horizontal="center"/>
    </xf>
    <xf numFmtId="10" fontId="10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72" fontId="9" fillId="0" borderId="7" xfId="15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7" fillId="0" borderId="8" xfId="0" applyFont="1" applyBorder="1" applyAlignment="1">
      <alignment vertical="top"/>
    </xf>
    <xf numFmtId="10" fontId="7" fillId="0" borderId="8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0" borderId="7" xfId="21" applyFont="1" applyFill="1" applyBorder="1" applyAlignment="1">
      <alignment horizontal="center"/>
      <protection/>
    </xf>
    <xf numFmtId="0" fontId="9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37" fontId="5" fillId="0" borderId="2" xfId="0" applyNumberFormat="1" applyFont="1" applyBorder="1" applyAlignment="1">
      <alignment vertical="top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vertical="top"/>
    </xf>
    <xf numFmtId="37" fontId="1" fillId="0" borderId="9" xfId="0" applyNumberFormat="1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37" fontId="5" fillId="0" borderId="10" xfId="0" applyNumberFormat="1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37" fontId="5" fillId="0" borderId="11" xfId="0" applyNumberFormat="1" applyFont="1" applyBorder="1" applyAlignment="1">
      <alignment vertical="top"/>
    </xf>
    <xf numFmtId="2" fontId="7" fillId="0" borderId="7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172" fontId="1" fillId="0" borderId="3" xfId="15" applyNumberFormat="1" applyFont="1" applyBorder="1" applyAlignment="1">
      <alignment vertical="top"/>
    </xf>
    <xf numFmtId="172" fontId="1" fillId="0" borderId="5" xfId="15" applyNumberFormat="1" applyFont="1" applyBorder="1" applyAlignment="1">
      <alignment vertical="top"/>
    </xf>
    <xf numFmtId="172" fontId="1" fillId="0" borderId="4" xfId="15" applyNumberFormat="1" applyFont="1" applyBorder="1" applyAlignment="1">
      <alignment vertical="top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37" fontId="12" fillId="0" borderId="0" xfId="0" applyNumberFormat="1" applyFont="1" applyBorder="1" applyAlignment="1">
      <alignment horizontal="center" vertical="top"/>
    </xf>
    <xf numFmtId="37" fontId="12" fillId="0" borderId="0" xfId="0" applyNumberFormat="1" applyFont="1" applyBorder="1" applyAlignment="1">
      <alignment horizontal="center" vertical="top"/>
    </xf>
    <xf numFmtId="172" fontId="1" fillId="0" borderId="3" xfId="15" applyNumberFormat="1" applyFont="1" applyBorder="1" applyAlignment="1">
      <alignment horizontal="right" vertical="top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TMKongVT-V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showOutlineSymbols="0" workbookViewId="0" topLeftCell="A46">
      <selection activeCell="C14" sqref="C14"/>
    </sheetView>
  </sheetViews>
  <sheetFormatPr defaultColWidth="9.140625" defaultRowHeight="12.75" customHeight="1"/>
  <cols>
    <col min="1" max="1" width="4.421875" style="2" customWidth="1"/>
    <col min="2" max="2" width="48.28125" style="1" customWidth="1"/>
    <col min="3" max="3" width="18.00390625" style="1" customWidth="1"/>
    <col min="4" max="4" width="17.28125" style="1" customWidth="1"/>
    <col min="5" max="16384" width="6.8515625" style="1" customWidth="1"/>
  </cols>
  <sheetData>
    <row r="1" spans="1:2" ht="16.5" customHeight="1">
      <c r="A1" s="86" t="s">
        <v>3</v>
      </c>
      <c r="B1" s="87"/>
    </row>
    <row r="2" spans="1:4" ht="30.75" customHeight="1">
      <c r="A2" s="83" t="s">
        <v>4</v>
      </c>
      <c r="B2" s="84"/>
      <c r="C2" s="84"/>
      <c r="D2" s="85"/>
    </row>
    <row r="4" spans="1:2" ht="15" customHeight="1">
      <c r="A4" s="29" t="s">
        <v>1</v>
      </c>
      <c r="B4" s="28"/>
    </row>
    <row r="5" ht="14.25" customHeight="1">
      <c r="A5" s="27" t="s">
        <v>2</v>
      </c>
    </row>
    <row r="6" ht="14.25" customHeight="1">
      <c r="A6" s="27"/>
    </row>
    <row r="7" spans="1:4" ht="20.25" customHeight="1">
      <c r="A7" s="92" t="s">
        <v>93</v>
      </c>
      <c r="B7" s="93"/>
      <c r="C7" s="93"/>
      <c r="D7" s="94"/>
    </row>
    <row r="8" spans="1:4" ht="14.25" customHeight="1">
      <c r="A8" s="95" t="s">
        <v>94</v>
      </c>
      <c r="B8" s="96"/>
      <c r="C8" s="96"/>
      <c r="D8" s="97"/>
    </row>
    <row r="10" ht="15" customHeight="1">
      <c r="A10" s="23" t="s">
        <v>95</v>
      </c>
    </row>
    <row r="11" spans="1:4" ht="12.75" customHeight="1">
      <c r="A11" s="19"/>
      <c r="B11" s="6"/>
      <c r="C11" s="5"/>
      <c r="D11" s="5"/>
    </row>
    <row r="12" spans="1:5" ht="16.5" customHeight="1">
      <c r="A12" s="8" t="s">
        <v>5</v>
      </c>
      <c r="B12" s="8" t="s">
        <v>6</v>
      </c>
      <c r="C12" s="8" t="s">
        <v>7</v>
      </c>
      <c r="D12" s="8" t="s">
        <v>8</v>
      </c>
      <c r="E12" s="4"/>
    </row>
    <row r="13" spans="1:5" s="3" customFormat="1" ht="15.75">
      <c r="A13" s="24" t="s">
        <v>9</v>
      </c>
      <c r="B13" s="12" t="s">
        <v>14</v>
      </c>
      <c r="C13" s="67">
        <f>SUM(C14:C18)</f>
        <v>663429953785</v>
      </c>
      <c r="D13" s="67">
        <f>SUM(D14:D18)</f>
        <v>731756057873</v>
      </c>
      <c r="E13" s="9"/>
    </row>
    <row r="14" spans="1:5" ht="14.25">
      <c r="A14" s="20">
        <v>1</v>
      </c>
      <c r="B14" s="14" t="s">
        <v>10</v>
      </c>
      <c r="C14" s="15">
        <v>2740822000</v>
      </c>
      <c r="D14" s="15">
        <v>8979198721</v>
      </c>
      <c r="E14" s="4"/>
    </row>
    <row r="15" spans="1:5" ht="14.25">
      <c r="A15" s="20">
        <f>A14+1</f>
        <v>2</v>
      </c>
      <c r="B15" s="14" t="s">
        <v>11</v>
      </c>
      <c r="C15" s="15">
        <v>27657650000</v>
      </c>
      <c r="D15" s="15">
        <v>161855830000</v>
      </c>
      <c r="E15" s="4"/>
    </row>
    <row r="16" spans="1:5" ht="14.25">
      <c r="A16" s="20">
        <f>A15+1</f>
        <v>3</v>
      </c>
      <c r="B16" s="14" t="s">
        <v>12</v>
      </c>
      <c r="C16" s="15">
        <v>151114776870</v>
      </c>
      <c r="D16" s="15">
        <v>234321598664</v>
      </c>
      <c r="E16" s="4"/>
    </row>
    <row r="17" spans="1:5" ht="14.25">
      <c r="A17" s="20">
        <f>A16+1</f>
        <v>4</v>
      </c>
      <c r="B17" s="14" t="s">
        <v>13</v>
      </c>
      <c r="C17" s="15">
        <v>473097166318</v>
      </c>
      <c r="D17" s="15">
        <v>317357549099</v>
      </c>
      <c r="E17" s="4"/>
    </row>
    <row r="18" spans="1:5" ht="14.25">
      <c r="A18" s="20">
        <f>A17+1</f>
        <v>5</v>
      </c>
      <c r="B18" s="14" t="s">
        <v>14</v>
      </c>
      <c r="C18" s="15">
        <v>8819538597</v>
      </c>
      <c r="D18" s="15">
        <v>9241881389</v>
      </c>
      <c r="E18" s="4"/>
    </row>
    <row r="19" spans="1:5" s="3" customFormat="1" ht="15.75">
      <c r="A19" s="24" t="s">
        <v>26</v>
      </c>
      <c r="B19" s="16" t="s">
        <v>27</v>
      </c>
      <c r="C19" s="25">
        <f>C20+C21+C26+C27+C28</f>
        <v>194347335620</v>
      </c>
      <c r="D19" s="25">
        <f>D20+D21+D26+D27+D28</f>
        <v>190890901810</v>
      </c>
      <c r="E19" s="9"/>
    </row>
    <row r="20" spans="1:5" ht="14.25">
      <c r="A20" s="20">
        <v>1</v>
      </c>
      <c r="B20" s="14" t="s">
        <v>15</v>
      </c>
      <c r="C20" s="15"/>
      <c r="D20" s="15"/>
      <c r="E20" s="4"/>
    </row>
    <row r="21" spans="1:5" ht="14.25">
      <c r="A21" s="20">
        <f>A20+1</f>
        <v>2</v>
      </c>
      <c r="B21" s="14" t="s">
        <v>16</v>
      </c>
      <c r="C21" s="15">
        <f>SUM(C22:C25)</f>
        <v>154132433361</v>
      </c>
      <c r="D21" s="15">
        <f>SUM(D22:D25)</f>
        <v>151372826587</v>
      </c>
      <c r="E21" s="4"/>
    </row>
    <row r="22" spans="1:5" ht="14.25">
      <c r="A22" s="20"/>
      <c r="B22" s="14" t="s">
        <v>46</v>
      </c>
      <c r="C22" s="15">
        <v>153622979987</v>
      </c>
      <c r="D22" s="15">
        <v>150872078328</v>
      </c>
      <c r="E22" s="4"/>
    </row>
    <row r="23" spans="1:5" ht="14.25">
      <c r="A23" s="20"/>
      <c r="B23" s="14" t="s">
        <v>47</v>
      </c>
      <c r="C23" s="15">
        <v>63837499</v>
      </c>
      <c r="D23" s="15">
        <v>55132384</v>
      </c>
      <c r="E23" s="4"/>
    </row>
    <row r="24" spans="1:5" ht="14.25">
      <c r="A24" s="20"/>
      <c r="B24" s="14" t="s">
        <v>48</v>
      </c>
      <c r="C24" s="15"/>
      <c r="D24" s="15"/>
      <c r="E24" s="4"/>
    </row>
    <row r="25" spans="1:5" ht="14.25">
      <c r="A25" s="20"/>
      <c r="B25" s="14" t="s">
        <v>49</v>
      </c>
      <c r="C25" s="15">
        <v>445615875</v>
      </c>
      <c r="D25" s="15">
        <v>445615875</v>
      </c>
      <c r="E25" s="4"/>
    </row>
    <row r="26" spans="1:5" ht="14.25">
      <c r="A26" s="20">
        <v>3</v>
      </c>
      <c r="B26" s="14" t="s">
        <v>17</v>
      </c>
      <c r="C26" s="15"/>
      <c r="D26" s="15"/>
      <c r="E26" s="4"/>
    </row>
    <row r="27" spans="1:5" ht="14.25">
      <c r="A27" s="20">
        <f>A26+1</f>
        <v>4</v>
      </c>
      <c r="B27" s="14" t="s">
        <v>18</v>
      </c>
      <c r="C27" s="15">
        <v>21250000000</v>
      </c>
      <c r="D27" s="15">
        <v>21250000000</v>
      </c>
      <c r="E27" s="4"/>
    </row>
    <row r="28" spans="1:5" ht="14.25">
      <c r="A28" s="68">
        <f>A27+1</f>
        <v>5</v>
      </c>
      <c r="B28" s="69" t="s">
        <v>19</v>
      </c>
      <c r="C28" s="70">
        <v>18964902259</v>
      </c>
      <c r="D28" s="70">
        <v>18268075223</v>
      </c>
      <c r="E28" s="4"/>
    </row>
    <row r="29" spans="1:5" s="3" customFormat="1" ht="15.75">
      <c r="A29" s="74" t="s">
        <v>28</v>
      </c>
      <c r="B29" s="75" t="s">
        <v>20</v>
      </c>
      <c r="C29" s="76">
        <f>C13+C19</f>
        <v>857777289405</v>
      </c>
      <c r="D29" s="76">
        <f>D13+D19</f>
        <v>922646959683</v>
      </c>
      <c r="E29" s="9"/>
    </row>
    <row r="30" spans="1:5" s="3" customFormat="1" ht="15.75">
      <c r="A30" s="71" t="s">
        <v>29</v>
      </c>
      <c r="B30" s="72" t="s">
        <v>30</v>
      </c>
      <c r="C30" s="73">
        <f>C31+C32</f>
        <v>342746538070</v>
      </c>
      <c r="D30" s="73">
        <f>D31+D32</f>
        <v>400839314426</v>
      </c>
      <c r="E30" s="9"/>
    </row>
    <row r="31" spans="1:5" ht="14.25">
      <c r="A31" s="20">
        <v>1</v>
      </c>
      <c r="B31" s="14" t="s">
        <v>21</v>
      </c>
      <c r="C31" s="15">
        <v>342746538070</v>
      </c>
      <c r="D31" s="15">
        <v>400839314426</v>
      </c>
      <c r="E31" s="4"/>
    </row>
    <row r="32" spans="1:5" ht="14.25">
      <c r="A32" s="20">
        <f>A31+1</f>
        <v>2</v>
      </c>
      <c r="B32" s="14" t="s">
        <v>22</v>
      </c>
      <c r="C32" s="26"/>
      <c r="D32" s="26"/>
      <c r="E32" s="4"/>
    </row>
    <row r="33" spans="1:5" s="3" customFormat="1" ht="15.75">
      <c r="A33" s="24" t="s">
        <v>31</v>
      </c>
      <c r="B33" s="16" t="s">
        <v>23</v>
      </c>
      <c r="C33" s="25">
        <f>C34+C46</f>
        <v>515030751335</v>
      </c>
      <c r="D33" s="25">
        <f>D34+D46</f>
        <v>521807645257</v>
      </c>
      <c r="E33" s="9"/>
    </row>
    <row r="34" spans="1:5" ht="14.25">
      <c r="A34" s="20">
        <v>1</v>
      </c>
      <c r="B34" s="14" t="s">
        <v>23</v>
      </c>
      <c r="C34" s="15">
        <f>SUM(C35:C45)</f>
        <v>514886851320</v>
      </c>
      <c r="D34" s="15">
        <f>SUM(D35:D45)</f>
        <v>523219395242</v>
      </c>
      <c r="E34" s="4"/>
    </row>
    <row r="35" spans="1:5" ht="14.25">
      <c r="A35" s="20"/>
      <c r="B35" s="14" t="s">
        <v>33</v>
      </c>
      <c r="C35" s="15">
        <v>297420200000</v>
      </c>
      <c r="D35" s="15">
        <v>297420200000</v>
      </c>
      <c r="E35" s="4"/>
    </row>
    <row r="36" spans="1:5" ht="14.25">
      <c r="A36" s="20"/>
      <c r="B36" s="14" t="s">
        <v>34</v>
      </c>
      <c r="C36" s="15">
        <v>213611950000</v>
      </c>
      <c r="D36" s="15">
        <v>213611950000</v>
      </c>
      <c r="E36" s="4"/>
    </row>
    <row r="37" spans="1:5" ht="14.25">
      <c r="A37" s="20"/>
      <c r="B37" s="14" t="s">
        <v>35</v>
      </c>
      <c r="C37" s="15"/>
      <c r="D37" s="15"/>
      <c r="E37" s="4"/>
    </row>
    <row r="38" spans="1:5" ht="14.25">
      <c r="A38" s="20"/>
      <c r="B38" s="14" t="s">
        <v>36</v>
      </c>
      <c r="C38" s="15"/>
      <c r="D38" s="15"/>
      <c r="E38" s="4"/>
    </row>
    <row r="39" spans="1:5" ht="14.25">
      <c r="A39" s="20"/>
      <c r="B39" s="14" t="s">
        <v>37</v>
      </c>
      <c r="C39" s="15"/>
      <c r="D39" s="15"/>
      <c r="E39" s="4"/>
    </row>
    <row r="40" spans="1:5" ht="14.25">
      <c r="A40" s="20"/>
      <c r="B40" s="14" t="s">
        <v>38</v>
      </c>
      <c r="C40" s="15"/>
      <c r="D40" s="15">
        <v>-3391428926</v>
      </c>
      <c r="E40" s="4"/>
    </row>
    <row r="41" spans="1:5" ht="14.25">
      <c r="A41" s="20"/>
      <c r="B41" s="14" t="s">
        <v>39</v>
      </c>
      <c r="C41" s="15">
        <v>1468361909</v>
      </c>
      <c r="D41" s="15">
        <v>1453856909</v>
      </c>
      <c r="E41" s="4"/>
    </row>
    <row r="42" spans="1:5" ht="14.25">
      <c r="A42" s="20"/>
      <c r="B42" s="14" t="s">
        <v>40</v>
      </c>
      <c r="C42" s="15">
        <v>860542738</v>
      </c>
      <c r="D42" s="15">
        <v>860542738</v>
      </c>
      <c r="E42" s="4"/>
    </row>
    <row r="43" spans="1:5" ht="14.25">
      <c r="A43" s="20"/>
      <c r="B43" s="14" t="s">
        <v>41</v>
      </c>
      <c r="C43" s="15">
        <v>441637495</v>
      </c>
      <c r="D43" s="15">
        <v>441637495</v>
      </c>
      <c r="E43" s="4"/>
    </row>
    <row r="44" spans="1:5" ht="14.25">
      <c r="A44" s="20"/>
      <c r="B44" s="14" t="s">
        <v>42</v>
      </c>
      <c r="C44" s="15">
        <v>1084159178</v>
      </c>
      <c r="D44" s="15">
        <v>12822637026</v>
      </c>
      <c r="E44" s="4"/>
    </row>
    <row r="45" spans="1:5" ht="14.25">
      <c r="A45" s="20"/>
      <c r="B45" s="14" t="s">
        <v>43</v>
      </c>
      <c r="C45" s="15"/>
      <c r="D45" s="15"/>
      <c r="E45" s="4"/>
    </row>
    <row r="46" spans="1:5" ht="14.25">
      <c r="A46" s="20">
        <v>2</v>
      </c>
      <c r="B46" s="14" t="s">
        <v>24</v>
      </c>
      <c r="C46" s="15">
        <f>SUM(C47:C49)</f>
        <v>143900015</v>
      </c>
      <c r="D46" s="15">
        <f>SUM(D47:D49)</f>
        <v>-1411749985</v>
      </c>
      <c r="E46" s="4"/>
    </row>
    <row r="47" spans="1:5" ht="14.25">
      <c r="A47" s="20"/>
      <c r="B47" s="14" t="s">
        <v>98</v>
      </c>
      <c r="C47" s="15">
        <v>143900015</v>
      </c>
      <c r="D47" s="15">
        <v>-1411749985</v>
      </c>
      <c r="E47" s="4"/>
    </row>
    <row r="48" spans="1:5" ht="14.25">
      <c r="A48" s="20"/>
      <c r="B48" s="14" t="s">
        <v>44</v>
      </c>
      <c r="C48" s="15"/>
      <c r="D48" s="15"/>
      <c r="E48" s="4"/>
    </row>
    <row r="49" spans="1:5" ht="14.25">
      <c r="A49" s="20"/>
      <c r="B49" s="14" t="s">
        <v>45</v>
      </c>
      <c r="C49" s="15"/>
      <c r="D49" s="15"/>
      <c r="E49" s="4"/>
    </row>
    <row r="50" spans="1:5" ht="14.25">
      <c r="A50" s="21"/>
      <c r="B50" s="17"/>
      <c r="C50" s="18"/>
      <c r="D50" s="18"/>
      <c r="E50" s="4"/>
    </row>
    <row r="51" spans="1:5" s="3" customFormat="1" ht="15.75">
      <c r="A51" s="8" t="s">
        <v>32</v>
      </c>
      <c r="B51" s="10" t="s">
        <v>25</v>
      </c>
      <c r="C51" s="11">
        <f>C30+C33</f>
        <v>857777289405</v>
      </c>
      <c r="D51" s="11">
        <f>D30+D33</f>
        <v>922646959683</v>
      </c>
      <c r="E51" s="9"/>
    </row>
    <row r="52" spans="1:4" ht="14.25">
      <c r="A52" s="22"/>
      <c r="B52" s="7" t="s">
        <v>0</v>
      </c>
      <c r="C52" s="7"/>
      <c r="D52" s="7"/>
    </row>
    <row r="54" spans="3:4" s="3" customFormat="1" ht="18.75" customHeight="1">
      <c r="C54" s="88"/>
      <c r="D54" s="89"/>
    </row>
    <row r="55" spans="3:4" ht="18.75" customHeight="1">
      <c r="C55" s="90"/>
      <c r="D55" s="91"/>
    </row>
    <row r="56" spans="3:5" ht="12.75" customHeight="1">
      <c r="C56" s="79"/>
      <c r="D56" s="79"/>
      <c r="E56" s="4"/>
    </row>
    <row r="57" spans="3:5" ht="12.75" customHeight="1">
      <c r="C57" s="79"/>
      <c r="D57" s="79"/>
      <c r="E57" s="4"/>
    </row>
    <row r="58" spans="3:5" ht="12.75" customHeight="1">
      <c r="C58" s="79"/>
      <c r="D58" s="79"/>
      <c r="E58" s="4"/>
    </row>
    <row r="59" spans="3:5" ht="12.75" customHeight="1">
      <c r="C59" s="79"/>
      <c r="D59" s="79"/>
      <c r="E59" s="4"/>
    </row>
    <row r="60" spans="3:5" ht="18.75" customHeight="1">
      <c r="C60" s="90"/>
      <c r="D60" s="91"/>
      <c r="E60" s="4"/>
    </row>
    <row r="61" ht="12.75" customHeight="1">
      <c r="E61" s="4"/>
    </row>
    <row r="62" ht="12.75" customHeight="1">
      <c r="E62" s="4"/>
    </row>
    <row r="63" ht="12.75" customHeight="1">
      <c r="E63" s="4"/>
    </row>
    <row r="64" ht="12.75" customHeight="1">
      <c r="E64" s="4"/>
    </row>
    <row r="65" ht="12.75" customHeight="1">
      <c r="E65" s="4"/>
    </row>
    <row r="66" ht="12.75" customHeight="1">
      <c r="E66" s="4"/>
    </row>
    <row r="67" ht="12.75" customHeight="1">
      <c r="E67" s="4"/>
    </row>
    <row r="68" ht="12.75" customHeight="1">
      <c r="E68" s="4"/>
    </row>
    <row r="69" ht="12.75" customHeight="1">
      <c r="E69" s="4"/>
    </row>
    <row r="70" ht="12.75" customHeight="1">
      <c r="E70" s="4"/>
    </row>
    <row r="71" ht="12.75" customHeight="1">
      <c r="E71" s="4"/>
    </row>
    <row r="72" ht="12.75" customHeight="1">
      <c r="E72" s="4"/>
    </row>
    <row r="73" ht="12.75" customHeight="1">
      <c r="E73" s="4"/>
    </row>
    <row r="74" ht="12.75" customHeight="1">
      <c r="E74" s="4"/>
    </row>
    <row r="75" ht="12.75" customHeight="1">
      <c r="E75" s="4"/>
    </row>
    <row r="76" spans="1:4" ht="12.75" customHeight="1">
      <c r="A76" s="22"/>
      <c r="B76" s="7"/>
      <c r="C76" s="7"/>
      <c r="D76" s="7"/>
    </row>
    <row r="77" s="3" customFormat="1" ht="15" customHeight="1"/>
    <row r="81" ht="15.75" customHeight="1">
      <c r="A81" s="1"/>
    </row>
    <row r="82" ht="15.75" customHeight="1">
      <c r="A82" s="1"/>
    </row>
    <row r="83" ht="12.75" customHeight="1">
      <c r="A83" s="1"/>
    </row>
    <row r="84" ht="12.75" customHeight="1">
      <c r="A84" s="1"/>
    </row>
    <row r="85" ht="12.75" customHeight="1">
      <c r="A85" s="1"/>
    </row>
    <row r="86" ht="12.75" customHeight="1">
      <c r="A86" s="1"/>
    </row>
    <row r="87" ht="12.75" customHeight="1">
      <c r="A87" s="1"/>
    </row>
    <row r="88" ht="12.75" customHeight="1">
      <c r="A88" s="1"/>
    </row>
    <row r="89" ht="12.75" customHeight="1">
      <c r="A89" s="1"/>
    </row>
    <row r="90" ht="12.75" customHeight="1">
      <c r="A90" s="1"/>
    </row>
    <row r="91" ht="12.75" customHeight="1">
      <c r="A91" s="1"/>
    </row>
    <row r="92" ht="12.75" customHeight="1">
      <c r="A92" s="1"/>
    </row>
    <row r="93" ht="12.75" customHeight="1">
      <c r="A93" s="1"/>
    </row>
    <row r="94" ht="12.75" customHeight="1">
      <c r="A94" s="1"/>
    </row>
    <row r="95" ht="12.75" customHeight="1">
      <c r="A95" s="1"/>
    </row>
    <row r="96" ht="12.75" customHeight="1">
      <c r="A96" s="1"/>
    </row>
    <row r="97" ht="12.75" customHeight="1">
      <c r="A97" s="1"/>
    </row>
    <row r="98" ht="12.75" customHeight="1">
      <c r="A98" s="1"/>
    </row>
    <row r="99" ht="12.75" customHeight="1">
      <c r="A99" s="1"/>
    </row>
    <row r="100" ht="12.75" customHeight="1">
      <c r="A100" s="1"/>
    </row>
    <row r="101" ht="12.75" customHeight="1">
      <c r="A101" s="1"/>
    </row>
    <row r="102" ht="12.75" customHeight="1">
      <c r="A102" s="1"/>
    </row>
  </sheetData>
  <mergeCells count="7">
    <mergeCell ref="A2:D2"/>
    <mergeCell ref="A1:B1"/>
    <mergeCell ref="C54:D54"/>
    <mergeCell ref="C60:D60"/>
    <mergeCell ref="C55:D55"/>
    <mergeCell ref="A7:D7"/>
    <mergeCell ref="A8:D8"/>
  </mergeCells>
  <printOptions/>
  <pageMargins left="0.75" right="0" top="0" bottom="0" header="0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0"/>
  <sheetViews>
    <sheetView tabSelected="1" workbookViewId="0" topLeftCell="A7">
      <selection activeCell="D22" sqref="D22"/>
    </sheetView>
  </sheetViews>
  <sheetFormatPr defaultColWidth="9.140625" defaultRowHeight="12.75"/>
  <cols>
    <col min="1" max="1" width="5.57421875" style="1" customWidth="1"/>
    <col min="2" max="2" width="48.8515625" style="1" customWidth="1"/>
    <col min="3" max="3" width="19.140625" style="1" bestFit="1" customWidth="1"/>
    <col min="4" max="4" width="17.00390625" style="1" bestFit="1" customWidth="1"/>
    <col min="5" max="16384" width="6.8515625" style="1" customWidth="1"/>
  </cols>
  <sheetData>
    <row r="2" spans="1:4" ht="15.75">
      <c r="A2" s="31" t="s">
        <v>96</v>
      </c>
      <c r="B2" s="3" t="s">
        <v>99</v>
      </c>
      <c r="C2" s="3"/>
      <c r="D2" s="3"/>
    </row>
    <row r="3" spans="1:4" ht="15.75">
      <c r="A3" s="8" t="s">
        <v>5</v>
      </c>
      <c r="B3" s="8" t="s">
        <v>50</v>
      </c>
      <c r="C3" s="8" t="s">
        <v>52</v>
      </c>
      <c r="D3" s="8" t="s">
        <v>53</v>
      </c>
    </row>
    <row r="4" spans="1:4" ht="14.25">
      <c r="A4" s="32">
        <v>1</v>
      </c>
      <c r="B4" s="33" t="s">
        <v>54</v>
      </c>
      <c r="C4" s="13">
        <v>321739368196</v>
      </c>
      <c r="D4" s="15">
        <f>C4</f>
        <v>321739368196</v>
      </c>
    </row>
    <row r="5" spans="1:4" ht="14.25">
      <c r="A5" s="20">
        <f aca="true" t="shared" si="0" ref="A5:A21">A4+1</f>
        <v>2</v>
      </c>
      <c r="B5" s="14" t="s">
        <v>55</v>
      </c>
      <c r="C5" s="15">
        <v>9630900</v>
      </c>
      <c r="D5" s="15">
        <f aca="true" t="shared" si="1" ref="D5:D21">C5</f>
        <v>9630900</v>
      </c>
    </row>
    <row r="6" spans="1:4" ht="14.25">
      <c r="A6" s="20">
        <f t="shared" si="0"/>
        <v>3</v>
      </c>
      <c r="B6" s="14" t="s">
        <v>56</v>
      </c>
      <c r="C6" s="15">
        <f>C4-C5</f>
        <v>321729737296</v>
      </c>
      <c r="D6" s="15">
        <f t="shared" si="1"/>
        <v>321729737296</v>
      </c>
    </row>
    <row r="7" spans="1:4" ht="14.25">
      <c r="A7" s="20">
        <f t="shared" si="0"/>
        <v>4</v>
      </c>
      <c r="B7" s="14" t="s">
        <v>57</v>
      </c>
      <c r="C7" s="15">
        <v>300873947639</v>
      </c>
      <c r="D7" s="15">
        <f t="shared" si="1"/>
        <v>300873947639</v>
      </c>
    </row>
    <row r="8" spans="1:4" ht="14.25">
      <c r="A8" s="20">
        <f t="shared" si="0"/>
        <v>5</v>
      </c>
      <c r="B8" s="14" t="s">
        <v>58</v>
      </c>
      <c r="C8" s="15">
        <f>C6-C7</f>
        <v>20855789657</v>
      </c>
      <c r="D8" s="15">
        <f t="shared" si="1"/>
        <v>20855789657</v>
      </c>
    </row>
    <row r="9" spans="1:4" ht="14.25">
      <c r="A9" s="20">
        <f t="shared" si="0"/>
        <v>6</v>
      </c>
      <c r="B9" s="14" t="s">
        <v>59</v>
      </c>
      <c r="C9" s="15">
        <v>1367889811</v>
      </c>
      <c r="D9" s="15">
        <f t="shared" si="1"/>
        <v>1367889811</v>
      </c>
    </row>
    <row r="10" spans="1:4" ht="14.25">
      <c r="A10" s="20">
        <f t="shared" si="0"/>
        <v>7</v>
      </c>
      <c r="B10" s="14" t="s">
        <v>60</v>
      </c>
      <c r="C10" s="15">
        <v>6653210520</v>
      </c>
      <c r="D10" s="15">
        <f t="shared" si="1"/>
        <v>6653210520</v>
      </c>
    </row>
    <row r="11" spans="1:4" ht="14.25">
      <c r="A11" s="20">
        <f t="shared" si="0"/>
        <v>8</v>
      </c>
      <c r="B11" s="14" t="s">
        <v>61</v>
      </c>
      <c r="C11" s="15">
        <v>783443842</v>
      </c>
      <c r="D11" s="15">
        <f t="shared" si="1"/>
        <v>783443842</v>
      </c>
    </row>
    <row r="12" spans="1:4" ht="14.25">
      <c r="A12" s="20">
        <f t="shared" si="0"/>
        <v>9</v>
      </c>
      <c r="B12" s="14" t="s">
        <v>62</v>
      </c>
      <c r="C12" s="15">
        <v>2609568004</v>
      </c>
      <c r="D12" s="15">
        <f t="shared" si="1"/>
        <v>2609568004</v>
      </c>
    </row>
    <row r="13" spans="1:4" ht="14.25">
      <c r="A13" s="20">
        <f t="shared" si="0"/>
        <v>10</v>
      </c>
      <c r="B13" s="14" t="s">
        <v>66</v>
      </c>
      <c r="C13" s="15">
        <f>C8+(C9-C10)-(C11+C12)</f>
        <v>12177457102</v>
      </c>
      <c r="D13" s="15">
        <f t="shared" si="1"/>
        <v>12177457102</v>
      </c>
    </row>
    <row r="14" spans="1:4" ht="14.25">
      <c r="A14" s="20">
        <f t="shared" si="0"/>
        <v>11</v>
      </c>
      <c r="B14" s="14" t="s">
        <v>63</v>
      </c>
      <c r="C14" s="15">
        <v>9354079</v>
      </c>
      <c r="D14" s="15">
        <f t="shared" si="1"/>
        <v>9354079</v>
      </c>
    </row>
    <row r="15" spans="1:4" ht="14.25">
      <c r="A15" s="20">
        <f t="shared" si="0"/>
        <v>12</v>
      </c>
      <c r="B15" s="14" t="s">
        <v>64</v>
      </c>
      <c r="C15" s="15">
        <v>48333333</v>
      </c>
      <c r="D15" s="15">
        <f t="shared" si="1"/>
        <v>48333333</v>
      </c>
    </row>
    <row r="16" spans="1:4" ht="14.25">
      <c r="A16" s="20">
        <f t="shared" si="0"/>
        <v>13</v>
      </c>
      <c r="B16" s="14" t="s">
        <v>67</v>
      </c>
      <c r="C16" s="15">
        <f>C14-C15</f>
        <v>-38979254</v>
      </c>
      <c r="D16" s="15">
        <f t="shared" si="1"/>
        <v>-38979254</v>
      </c>
    </row>
    <row r="17" spans="1:4" ht="14.25">
      <c r="A17" s="20">
        <f t="shared" si="0"/>
        <v>14</v>
      </c>
      <c r="B17" s="14" t="s">
        <v>68</v>
      </c>
      <c r="C17" s="15">
        <f>C13+C16</f>
        <v>12138477848</v>
      </c>
      <c r="D17" s="15">
        <f t="shared" si="1"/>
        <v>12138477848</v>
      </c>
    </row>
    <row r="18" spans="1:4" ht="14.25">
      <c r="A18" s="20">
        <f t="shared" si="0"/>
        <v>15</v>
      </c>
      <c r="B18" s="14" t="s">
        <v>70</v>
      </c>
      <c r="C18" s="80">
        <v>0</v>
      </c>
      <c r="D18" s="80">
        <f t="shared" si="1"/>
        <v>0</v>
      </c>
    </row>
    <row r="19" spans="1:4" ht="14.25">
      <c r="A19" s="20">
        <f t="shared" si="0"/>
        <v>16</v>
      </c>
      <c r="B19" s="14" t="s">
        <v>71</v>
      </c>
      <c r="C19" s="80">
        <f>C17-C18</f>
        <v>12138477848</v>
      </c>
      <c r="D19" s="80">
        <f t="shared" si="1"/>
        <v>12138477848</v>
      </c>
    </row>
    <row r="20" spans="1:4" ht="14.25">
      <c r="A20" s="20">
        <f t="shared" si="0"/>
        <v>17</v>
      </c>
      <c r="B20" s="14" t="s">
        <v>65</v>
      </c>
      <c r="C20" s="100" t="s">
        <v>100</v>
      </c>
      <c r="D20" s="100" t="str">
        <f t="shared" si="1"/>
        <v>408,13</v>
      </c>
    </row>
    <row r="21" spans="1:4" ht="14.25">
      <c r="A21" s="34">
        <f t="shared" si="0"/>
        <v>18</v>
      </c>
      <c r="B21" s="35" t="s">
        <v>69</v>
      </c>
      <c r="C21" s="81">
        <v>0</v>
      </c>
      <c r="D21" s="82">
        <f t="shared" si="1"/>
        <v>0</v>
      </c>
    </row>
    <row r="22" spans="3:4" ht="14.25">
      <c r="C22" s="30"/>
      <c r="D22" s="78"/>
    </row>
    <row r="23" spans="3:4" ht="14.25">
      <c r="C23" s="98" t="s">
        <v>97</v>
      </c>
      <c r="D23" s="99"/>
    </row>
    <row r="24" spans="3:4" ht="17.25" customHeight="1">
      <c r="C24" s="88" t="s">
        <v>90</v>
      </c>
      <c r="D24" s="89"/>
    </row>
    <row r="25" spans="3:4" ht="17.25" customHeight="1">
      <c r="C25" s="90" t="s">
        <v>92</v>
      </c>
      <c r="D25" s="91"/>
    </row>
    <row r="26" spans="3:4" ht="12.75" customHeight="1">
      <c r="C26" s="79"/>
      <c r="D26" s="79"/>
    </row>
    <row r="27" spans="3:4" ht="17.25">
      <c r="C27" s="79"/>
      <c r="D27" s="79"/>
    </row>
    <row r="28" spans="3:4" ht="17.25">
      <c r="C28" s="79"/>
      <c r="D28" s="79"/>
    </row>
    <row r="29" spans="3:4" ht="11.25" customHeight="1">
      <c r="C29" s="79"/>
      <c r="D29" s="79"/>
    </row>
    <row r="30" spans="3:4" ht="17.25">
      <c r="C30" s="90" t="s">
        <v>91</v>
      </c>
      <c r="D30" s="91"/>
    </row>
  </sheetData>
  <mergeCells count="4">
    <mergeCell ref="C24:D24"/>
    <mergeCell ref="C25:D25"/>
    <mergeCell ref="C30:D30"/>
    <mergeCell ref="C23:D23"/>
  </mergeCells>
  <printOptions/>
  <pageMargins left="0.75" right="0.49" top="0.49" bottom="0.81" header="0.31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0">
      <selection activeCell="B25" sqref="B25"/>
    </sheetView>
  </sheetViews>
  <sheetFormatPr defaultColWidth="9.140625" defaultRowHeight="12.75"/>
  <cols>
    <col min="1" max="1" width="4.00390625" style="63" customWidth="1"/>
    <col min="2" max="2" width="43.421875" style="0" customWidth="1"/>
    <col min="3" max="3" width="10.140625" style="63" bestFit="1" customWidth="1"/>
    <col min="4" max="4" width="8.421875" style="0" bestFit="1" customWidth="1"/>
    <col min="5" max="5" width="10.421875" style="0" bestFit="1" customWidth="1"/>
  </cols>
  <sheetData>
    <row r="2" spans="1:5" ht="15.75">
      <c r="A2" s="31" t="s">
        <v>72</v>
      </c>
      <c r="B2" s="23" t="s">
        <v>89</v>
      </c>
      <c r="C2" s="31"/>
      <c r="D2" s="3"/>
      <c r="E2" s="3"/>
    </row>
    <row r="3" spans="1:5" ht="14.25">
      <c r="A3" s="2"/>
      <c r="B3" s="1"/>
      <c r="C3" s="2"/>
      <c r="D3" s="1"/>
      <c r="E3" s="1"/>
    </row>
    <row r="4" spans="1:5" ht="15.75">
      <c r="A4" s="8" t="s">
        <v>5</v>
      </c>
      <c r="B4" s="8" t="s">
        <v>50</v>
      </c>
      <c r="C4" s="8" t="s">
        <v>87</v>
      </c>
      <c r="D4" s="8" t="s">
        <v>51</v>
      </c>
      <c r="E4" s="8" t="s">
        <v>52</v>
      </c>
    </row>
    <row r="5" spans="1:6" ht="15.75">
      <c r="A5" s="40">
        <v>1</v>
      </c>
      <c r="B5" s="41" t="s">
        <v>73</v>
      </c>
      <c r="C5" s="42" t="s">
        <v>74</v>
      </c>
      <c r="E5" s="40"/>
      <c r="F5" s="37"/>
    </row>
    <row r="6" spans="1:6" ht="15">
      <c r="A6" s="57"/>
      <c r="B6" s="43" t="s">
        <v>76</v>
      </c>
      <c r="C6" s="58"/>
      <c r="D6" s="44">
        <v>0.2266</v>
      </c>
      <c r="E6" s="44">
        <v>0.2069</v>
      </c>
      <c r="F6" s="37"/>
    </row>
    <row r="7" spans="1:6" ht="15">
      <c r="A7" s="58"/>
      <c r="B7" s="43" t="s">
        <v>75</v>
      </c>
      <c r="C7" s="58"/>
      <c r="D7" s="44">
        <v>0.7734</v>
      </c>
      <c r="E7" s="44">
        <v>0.7931</v>
      </c>
      <c r="F7" s="37"/>
    </row>
    <row r="8" spans="1:6" s="36" customFormat="1" ht="16.5">
      <c r="A8" s="59">
        <v>2</v>
      </c>
      <c r="B8" s="45" t="s">
        <v>77</v>
      </c>
      <c r="C8" s="46" t="s">
        <v>74</v>
      </c>
      <c r="D8" s="46"/>
      <c r="E8" s="46"/>
      <c r="F8" s="38"/>
    </row>
    <row r="9" spans="1:6" ht="15">
      <c r="A9" s="57"/>
      <c r="B9" s="47" t="s">
        <v>78</v>
      </c>
      <c r="C9" s="64"/>
      <c r="D9" s="48">
        <v>0.3996</v>
      </c>
      <c r="E9" s="48">
        <v>0.4344</v>
      </c>
      <c r="F9" s="37"/>
    </row>
    <row r="10" spans="1:6" ht="15">
      <c r="A10" s="57"/>
      <c r="B10" s="43" t="s">
        <v>79</v>
      </c>
      <c r="C10" s="58"/>
      <c r="D10" s="44">
        <v>0.6004</v>
      </c>
      <c r="E10" s="44">
        <v>0.5656</v>
      </c>
      <c r="F10" s="37"/>
    </row>
    <row r="11" spans="1:6" ht="16.5">
      <c r="A11" s="60">
        <v>3</v>
      </c>
      <c r="B11" s="49" t="s">
        <v>80</v>
      </c>
      <c r="C11" s="65" t="s">
        <v>88</v>
      </c>
      <c r="D11" s="50"/>
      <c r="E11" s="51"/>
      <c r="F11" s="37"/>
    </row>
    <row r="12" spans="1:6" ht="16.5">
      <c r="A12" s="57"/>
      <c r="B12" s="43" t="s">
        <v>81</v>
      </c>
      <c r="C12" s="65"/>
      <c r="D12" s="52">
        <v>0.61</v>
      </c>
      <c r="E12" s="77">
        <v>1.1</v>
      </c>
      <c r="F12" s="37"/>
    </row>
    <row r="13" spans="1:6" ht="15">
      <c r="A13" s="57"/>
      <c r="B13" s="43" t="s">
        <v>82</v>
      </c>
      <c r="C13" s="58"/>
      <c r="D13" s="77">
        <v>2.5</v>
      </c>
      <c r="E13" s="77">
        <v>2.3</v>
      </c>
      <c r="F13" s="37"/>
    </row>
    <row r="14" spans="1:6" ht="16.5">
      <c r="A14" s="60">
        <v>4</v>
      </c>
      <c r="B14" s="49" t="s">
        <v>83</v>
      </c>
      <c r="C14" s="65" t="s">
        <v>74</v>
      </c>
      <c r="D14" s="53"/>
      <c r="E14" s="54"/>
      <c r="F14" s="37"/>
    </row>
    <row r="15" spans="1:6" ht="15">
      <c r="A15" s="58"/>
      <c r="B15" s="43" t="s">
        <v>84</v>
      </c>
      <c r="C15" s="58"/>
      <c r="D15" s="44">
        <v>0.0323</v>
      </c>
      <c r="E15" s="44">
        <v>0.0136</v>
      </c>
      <c r="F15" s="37"/>
    </row>
    <row r="16" spans="1:6" ht="15">
      <c r="A16" s="57"/>
      <c r="B16" s="43" t="s">
        <v>85</v>
      </c>
      <c r="C16" s="58"/>
      <c r="D16" s="44">
        <v>0.0369</v>
      </c>
      <c r="E16" s="44">
        <v>0.0377</v>
      </c>
      <c r="F16" s="37"/>
    </row>
    <row r="17" spans="1:6" ht="15">
      <c r="A17" s="61"/>
      <c r="B17" s="55" t="s">
        <v>86</v>
      </c>
      <c r="C17" s="66"/>
      <c r="D17" s="56">
        <v>0.0542</v>
      </c>
      <c r="E17" s="56">
        <v>0.0234</v>
      </c>
      <c r="F17" s="37"/>
    </row>
    <row r="18" spans="1:5" ht="12.75">
      <c r="A18" s="62"/>
      <c r="B18" s="39"/>
      <c r="C18" s="62"/>
      <c r="D18" s="39"/>
      <c r="E18" s="3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 Thanh Ha</cp:lastModifiedBy>
  <cp:lastPrinted>2008-05-13T07:55:43Z</cp:lastPrinted>
  <dcterms:created xsi:type="dcterms:W3CDTF">2008-05-13T08:43:47Z</dcterms:created>
  <dcterms:modified xsi:type="dcterms:W3CDTF">2008-05-20T03:17:34Z</dcterms:modified>
  <cp:category/>
  <cp:version/>
  <cp:contentType/>
  <cp:contentStatus/>
</cp:coreProperties>
</file>